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remades\Desktop\"/>
    </mc:Choice>
  </mc:AlternateContent>
  <bookViews>
    <workbookView xWindow="0" yWindow="0" windowWidth="21600" windowHeight="9135"/>
  </bookViews>
  <sheets>
    <sheet name="Hoja2" sheetId="2" r:id="rId1"/>
    <sheet name="Hoja3" sheetId="3" r:id="rId2"/>
  </sheets>
  <definedNames>
    <definedName name="_xlnm.Print_Area" localSheetId="0">Hoja2!$A$1:$D$30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 l="1"/>
  <c r="D14" i="2" l="1"/>
  <c r="D15" i="2" l="1"/>
  <c r="D16" i="2" s="1"/>
  <c r="B22" i="2" s="1"/>
  <c r="D22" i="2" s="1"/>
  <c r="C15" i="2"/>
  <c r="C16" i="2" s="1"/>
  <c r="B21" i="2" s="1"/>
  <c r="B11" i="2"/>
  <c r="B24" i="2" s="1"/>
  <c r="D24" i="2" s="1"/>
  <c r="B15" i="2" l="1"/>
  <c r="B16" i="2" s="1"/>
  <c r="D21" i="2"/>
  <c r="B20" i="2" l="1"/>
  <c r="D20" i="2" s="1"/>
  <c r="D29" i="2" s="1"/>
  <c r="A11" i="3" l="1"/>
  <c r="A10" i="3"/>
  <c r="C10" i="3" s="1"/>
  <c r="A17" i="3"/>
  <c r="A16" i="3"/>
  <c r="C16" i="3" s="1"/>
  <c r="L10" i="3"/>
  <c r="K10" i="3"/>
  <c r="K9" i="3"/>
  <c r="D7" i="3"/>
  <c r="K6" i="3"/>
  <c r="K5" i="3" s="1"/>
  <c r="F6" i="3"/>
  <c r="F5" i="3" s="1"/>
  <c r="C17" i="3" l="1"/>
  <c r="C18" i="3"/>
  <c r="E18" i="3" s="1"/>
  <c r="C11" i="3"/>
  <c r="C12" i="3" s="1"/>
  <c r="E12" i="3" s="1"/>
  <c r="E20" i="3" l="1"/>
</calcChain>
</file>

<file path=xl/sharedStrings.xml><?xml version="1.0" encoding="utf-8"?>
<sst xmlns="http://schemas.openxmlformats.org/spreadsheetml/2006/main" count="35" uniqueCount="31">
  <si>
    <t>Salario</t>
  </si>
  <si>
    <t>Seg.Soc.</t>
  </si>
  <si>
    <t>Total por día Noviembre</t>
  </si>
  <si>
    <t>RC POR IMPORTE DE :</t>
  </si>
  <si>
    <t>contrato 75%</t>
  </si>
  <si>
    <t>DEL 14/12/15 HASTA 28/02/16</t>
  </si>
  <si>
    <t>Total por día diciembre</t>
  </si>
  <si>
    <t>Días enero y febrero 2016</t>
  </si>
  <si>
    <t>Salario por día</t>
  </si>
  <si>
    <t>S.S. por día</t>
  </si>
  <si>
    <t>CALCULO DE COSTE DEL CONTRATO</t>
  </si>
  <si>
    <t>Ref. 31 dias</t>
  </si>
  <si>
    <t>Ref. 28 dias</t>
  </si>
  <si>
    <t>Ref. 30 dias</t>
  </si>
  <si>
    <t>CONVOCATORIA:</t>
  </si>
  <si>
    <t>Importe/dia</t>
  </si>
  <si>
    <t>Total</t>
  </si>
  <si>
    <t>Cálculo de días (Ref. 28 días)</t>
  </si>
  <si>
    <t>Cálculo de días (Ref. 30 días)</t>
  </si>
  <si>
    <t>Cálculo de días (Ref. 31 días)</t>
  </si>
  <si>
    <t xml:space="preserve">Meses completos </t>
  </si>
  <si>
    <t>NOMBRE:</t>
  </si>
  <si>
    <t>COSTE MENSUAL DEL CONTRATO:</t>
  </si>
  <si>
    <t>Retribución bruta mensual:</t>
  </si>
  <si>
    <t>FECHA FIN:</t>
  </si>
  <si>
    <t>Nº días</t>
  </si>
  <si>
    <t>(*)</t>
  </si>
  <si>
    <t>campos para introducir las variables</t>
  </si>
  <si>
    <t>COSTE TOTAL DEL CONTRATO PARA EL PERIODO:</t>
  </si>
  <si>
    <r>
      <rPr>
        <sz val="14"/>
        <color theme="1"/>
        <rFont val="Verdana"/>
        <family val="2"/>
      </rPr>
      <t>PERIODO</t>
    </r>
    <r>
      <rPr>
        <sz val="11"/>
        <color theme="1"/>
        <rFont val="Verdana"/>
        <family val="2"/>
      </rPr>
      <t xml:space="preserve">   </t>
    </r>
    <r>
      <rPr>
        <b/>
        <sz val="11"/>
        <color theme="1"/>
        <rFont val="Verdana"/>
        <family val="2"/>
      </rPr>
      <t xml:space="preserve">        FECHA INCIO:</t>
    </r>
  </si>
  <si>
    <t>Cuota Seg.Social según tablas: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</si>
</sst>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Verdana"/>
      <family val="2"/>
    </font>
    <font>
      <sz val="11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8"/>
      <color theme="0"/>
      <name val="Verdana"/>
      <family val="2"/>
    </font>
    <font>
      <sz val="11"/>
      <color theme="0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3" fillId="2" borderId="3" xfId="0" applyNumberFormat="1" applyFont="1" applyFill="1" applyBorder="1"/>
    <xf numFmtId="0" fontId="0" fillId="0" borderId="4" xfId="0" applyBorder="1"/>
    <xf numFmtId="164" fontId="0" fillId="0" borderId="4" xfId="0" applyNumberFormat="1" applyBorder="1"/>
    <xf numFmtId="0" fontId="0" fillId="0" borderId="4" xfId="0" applyNumberFormat="1" applyBorder="1"/>
    <xf numFmtId="164" fontId="1" fillId="0" borderId="6" xfId="0" applyNumberFormat="1" applyFont="1" applyBorder="1"/>
    <xf numFmtId="17" fontId="2" fillId="0" borderId="0" xfId="0" applyNumberFormat="1" applyFont="1"/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164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/>
    <xf numFmtId="164" fontId="5" fillId="0" borderId="11" xfId="0" applyNumberFormat="1" applyFont="1" applyBorder="1"/>
    <xf numFmtId="0" fontId="5" fillId="0" borderId="12" xfId="0" applyFont="1" applyBorder="1"/>
    <xf numFmtId="0" fontId="5" fillId="0" borderId="13" xfId="0" applyFont="1" applyBorder="1"/>
    <xf numFmtId="164" fontId="5" fillId="0" borderId="0" xfId="0" applyNumberFormat="1" applyFont="1" applyBorder="1" applyAlignment="1">
      <alignment wrapText="1"/>
    </xf>
    <xf numFmtId="164" fontId="5" fillId="0" borderId="10" xfId="0" applyNumberFormat="1" applyFont="1" applyBorder="1"/>
    <xf numFmtId="164" fontId="5" fillId="0" borderId="7" xfId="0" applyNumberFormat="1" applyFont="1" applyBorder="1" applyAlignment="1">
      <alignment wrapText="1"/>
    </xf>
    <xf numFmtId="164" fontId="5" fillId="0" borderId="15" xfId="0" applyNumberFormat="1" applyFont="1" applyBorder="1"/>
    <xf numFmtId="164" fontId="6" fillId="0" borderId="14" xfId="0" applyNumberFormat="1" applyFont="1" applyBorder="1"/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/>
    <xf numFmtId="164" fontId="5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6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64" fontId="5" fillId="0" borderId="13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8" fillId="0" borderId="18" xfId="0" applyFont="1" applyBorder="1"/>
    <xf numFmtId="0" fontId="8" fillId="0" borderId="17" xfId="0" applyFont="1" applyBorder="1"/>
    <xf numFmtId="164" fontId="6" fillId="0" borderId="17" xfId="0" applyNumberFormat="1" applyFont="1" applyBorder="1"/>
    <xf numFmtId="0" fontId="5" fillId="0" borderId="18" xfId="0" applyFont="1" applyBorder="1" applyAlignment="1">
      <alignment horizontal="center"/>
    </xf>
    <xf numFmtId="0" fontId="5" fillId="0" borderId="18" xfId="0" applyFont="1" applyBorder="1"/>
    <xf numFmtId="164" fontId="9" fillId="0" borderId="17" xfId="0" applyNumberFormat="1" applyFont="1" applyBorder="1" applyAlignment="1">
      <alignment horizontal="left"/>
    </xf>
    <xf numFmtId="164" fontId="9" fillId="0" borderId="18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14" fontId="5" fillId="0" borderId="18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165" fontId="10" fillId="2" borderId="0" xfId="0" applyNumberFormat="1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left" vertical="center"/>
    </xf>
    <xf numFmtId="164" fontId="8" fillId="0" borderId="0" xfId="0" applyNumberFormat="1" applyFont="1" applyBorder="1" applyAlignment="1">
      <alignment wrapText="1"/>
    </xf>
    <xf numFmtId="14" fontId="10" fillId="0" borderId="0" xfId="0" applyNumberFormat="1" applyFont="1" applyBorder="1" applyAlignment="1">
      <alignment horizontal="right"/>
    </xf>
    <xf numFmtId="164" fontId="7" fillId="0" borderId="3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14" xfId="0" applyNumberFormat="1" applyFont="1" applyBorder="1"/>
    <xf numFmtId="164" fontId="5" fillId="0" borderId="12" xfId="0" applyNumberFormat="1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4" fontId="13" fillId="0" borderId="0" xfId="0" applyNumberFormat="1" applyFont="1" applyFill="1" applyBorder="1"/>
    <xf numFmtId="2" fontId="13" fillId="0" borderId="0" xfId="0" applyNumberFormat="1" applyFont="1" applyFill="1" applyBorder="1"/>
    <xf numFmtId="4" fontId="0" fillId="0" borderId="0" xfId="0" applyNumberFormat="1" applyFill="1" applyBorder="1"/>
    <xf numFmtId="2" fontId="0" fillId="0" borderId="0" xfId="0" applyNumberFormat="1" applyFill="1" applyBorder="1"/>
    <xf numFmtId="4" fontId="1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/>
    <xf numFmtId="0" fontId="5" fillId="0" borderId="7" xfId="0" applyFont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9" fillId="0" borderId="18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1614406</xdr:colOff>
      <xdr:row>0</xdr:row>
      <xdr:rowOff>0</xdr:rowOff>
    </xdr:from>
    <xdr:to>
      <xdr:col>2</xdr:col>
      <xdr:colOff>992859</xdr:colOff>
      <xdr:row>0</xdr:row>
      <xdr:rowOff>1057435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326"/>
        <a:stretch/>
      </xdr:blipFill>
      <xdr:spPr>
        <a:xfrm>
          <a:off x="1614406" y="0"/>
          <a:ext cx="3156165" cy="1057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Layout" zoomScale="118" zoomScaleNormal="100" zoomScalePageLayoutView="118" workbookViewId="0">
      <selection activeCell="C10" sqref="C10"/>
    </sheetView>
  </sheetViews>
  <sheetFormatPr baseColWidth="10" defaultRowHeight="14.25" x14ac:dyDescent="0.2"/>
  <cols>
    <col min="1" max="1" width="35.5703125" style="10" customWidth="1"/>
    <col min="2" max="2" width="17.28515625" style="22" customWidth="1"/>
    <col min="3" max="3" width="19.28515625" style="10" customWidth="1"/>
    <col min="4" max="4" width="20.7109375" style="10" bestFit="1" customWidth="1"/>
    <col min="5" max="16384" width="11.42578125" style="10"/>
  </cols>
  <sheetData>
    <row r="1" spans="1:8" ht="84" customHeight="1" x14ac:dyDescent="0.2">
      <c r="A1" s="88"/>
      <c r="B1" s="88"/>
      <c r="C1" s="88"/>
      <c r="D1" s="88"/>
    </row>
    <row r="2" spans="1:8" ht="40.5" customHeight="1" thickBot="1" x14ac:dyDescent="0.25">
      <c r="A2" s="89" t="s">
        <v>10</v>
      </c>
      <c r="B2" s="90"/>
      <c r="C2" s="90"/>
      <c r="D2" s="91"/>
    </row>
    <row r="3" spans="1:8" ht="23.25" thickTop="1" x14ac:dyDescent="0.3">
      <c r="A3" s="45"/>
      <c r="B3" s="46"/>
      <c r="C3" s="47"/>
      <c r="D3" s="48"/>
    </row>
    <row r="4" spans="1:8" s="76" customFormat="1" ht="35.25" customHeight="1" x14ac:dyDescent="0.25">
      <c r="A4" s="75" t="s">
        <v>14</v>
      </c>
      <c r="B4" s="94"/>
      <c r="C4" s="94"/>
      <c r="D4" s="95"/>
    </row>
    <row r="5" spans="1:8" s="76" customFormat="1" ht="24.75" customHeight="1" x14ac:dyDescent="0.25">
      <c r="A5" s="75" t="s">
        <v>21</v>
      </c>
      <c r="B5" s="94"/>
      <c r="C5" s="94"/>
      <c r="D5" s="95"/>
    </row>
    <row r="6" spans="1:8" ht="18" x14ac:dyDescent="0.25">
      <c r="A6" s="62" t="s">
        <v>29</v>
      </c>
      <c r="B6" s="60"/>
      <c r="C6" s="73" t="s">
        <v>24</v>
      </c>
      <c r="D6" s="61"/>
    </row>
    <row r="7" spans="1:8" ht="22.5" x14ac:dyDescent="0.3">
      <c r="A7" s="49"/>
      <c r="B7" s="50"/>
      <c r="C7" s="51"/>
      <c r="D7" s="52"/>
    </row>
    <row r="8" spans="1:8" ht="23.25" thickBot="1" x14ac:dyDescent="0.35">
      <c r="A8" s="45"/>
      <c r="B8" s="46"/>
      <c r="C8" s="14"/>
      <c r="D8" s="48"/>
    </row>
    <row r="9" spans="1:8" ht="20.25" customHeight="1" x14ac:dyDescent="0.2">
      <c r="A9" s="23" t="s">
        <v>23</v>
      </c>
      <c r="B9" s="78">
        <v>0</v>
      </c>
      <c r="C9" s="11"/>
      <c r="D9" s="53"/>
      <c r="G9" s="11"/>
      <c r="H9" s="11"/>
    </row>
    <row r="10" spans="1:8" ht="19.5" customHeight="1" thickBot="1" x14ac:dyDescent="0.25">
      <c r="A10" s="24" t="s">
        <v>30</v>
      </c>
      <c r="B10" s="77">
        <v>0</v>
      </c>
      <c r="C10" s="11"/>
      <c r="D10" s="53"/>
      <c r="G10" s="11"/>
      <c r="H10" s="11"/>
    </row>
    <row r="11" spans="1:8" ht="23.25" customHeight="1" thickBot="1" x14ac:dyDescent="0.25">
      <c r="A11" s="25" t="s">
        <v>22</v>
      </c>
      <c r="B11" s="26">
        <f>SUM(B9:B10)</f>
        <v>0</v>
      </c>
      <c r="C11" s="11"/>
      <c r="D11" s="53"/>
      <c r="G11" s="11"/>
      <c r="H11" s="11"/>
    </row>
    <row r="12" spans="1:8" ht="33.75" customHeight="1" thickBot="1" x14ac:dyDescent="0.25">
      <c r="A12" s="54"/>
      <c r="B12" s="20"/>
      <c r="C12" s="18"/>
      <c r="D12" s="53"/>
      <c r="G12" s="11"/>
      <c r="H12" s="11"/>
    </row>
    <row r="13" spans="1:8" ht="21" customHeight="1" thickBot="1" x14ac:dyDescent="0.25">
      <c r="A13" s="27"/>
      <c r="B13" s="65" t="s">
        <v>12</v>
      </c>
      <c r="C13" s="66" t="s">
        <v>13</v>
      </c>
      <c r="D13" s="67" t="s">
        <v>11</v>
      </c>
      <c r="G13" s="11"/>
      <c r="H13" s="11"/>
    </row>
    <row r="14" spans="1:8" ht="15" thickTop="1" x14ac:dyDescent="0.2">
      <c r="A14" s="28" t="s">
        <v>8</v>
      </c>
      <c r="B14" s="29">
        <f>B9/28</f>
        <v>0</v>
      </c>
      <c r="C14" s="12">
        <f>B9/30</f>
        <v>0</v>
      </c>
      <c r="D14" s="30">
        <f>B9/31</f>
        <v>0</v>
      </c>
      <c r="G14" s="11"/>
      <c r="H14" s="11"/>
    </row>
    <row r="15" spans="1:8" x14ac:dyDescent="0.2">
      <c r="A15" s="44" t="s">
        <v>9</v>
      </c>
      <c r="B15" s="31">
        <f>B10/30</f>
        <v>0</v>
      </c>
      <c r="C15" s="13">
        <f>B10/30</f>
        <v>0</v>
      </c>
      <c r="D15" s="32">
        <f>B10/30</f>
        <v>0</v>
      </c>
      <c r="G15" s="11"/>
      <c r="H15" s="11"/>
    </row>
    <row r="16" spans="1:8" ht="15" thickBot="1" x14ac:dyDescent="0.25">
      <c r="A16" s="33"/>
      <c r="B16" s="34">
        <f>SUM(B14:B15)</f>
        <v>0</v>
      </c>
      <c r="C16" s="35">
        <f>SUM(C14:C15)</f>
        <v>0</v>
      </c>
      <c r="D16" s="26">
        <f>SUM(D14:D15)</f>
        <v>0</v>
      </c>
    </row>
    <row r="17" spans="1:4" x14ac:dyDescent="0.2">
      <c r="A17" s="55"/>
      <c r="B17" s="36"/>
      <c r="C17" s="14"/>
      <c r="D17" s="56"/>
    </row>
    <row r="18" spans="1:4" ht="15" thickBot="1" x14ac:dyDescent="0.25">
      <c r="A18" s="55"/>
      <c r="B18" s="37"/>
      <c r="C18" s="15"/>
      <c r="D18" s="57"/>
    </row>
    <row r="19" spans="1:4" ht="26.25" customHeight="1" thickBot="1" x14ac:dyDescent="0.25">
      <c r="A19" s="41"/>
      <c r="B19" s="68" t="s">
        <v>15</v>
      </c>
      <c r="C19" s="69" t="s">
        <v>25</v>
      </c>
      <c r="D19" s="70" t="s">
        <v>16</v>
      </c>
    </row>
    <row r="20" spans="1:4" ht="23.25" customHeight="1" thickTop="1" x14ac:dyDescent="0.2">
      <c r="A20" s="42" t="s">
        <v>17</v>
      </c>
      <c r="B20" s="29">
        <f>$B$16</f>
        <v>0</v>
      </c>
      <c r="C20" s="63">
        <v>0</v>
      </c>
      <c r="D20" s="30">
        <f>B20*C20</f>
        <v>0</v>
      </c>
    </row>
    <row r="21" spans="1:4" ht="23.25" customHeight="1" x14ac:dyDescent="0.2">
      <c r="A21" s="42" t="s">
        <v>18</v>
      </c>
      <c r="B21" s="29">
        <f>$C$16</f>
        <v>0</v>
      </c>
      <c r="C21" s="63">
        <v>0</v>
      </c>
      <c r="D21" s="30">
        <f>B21*C21</f>
        <v>0</v>
      </c>
    </row>
    <row r="22" spans="1:4" ht="23.25" customHeight="1" x14ac:dyDescent="0.2">
      <c r="A22" s="42" t="s">
        <v>19</v>
      </c>
      <c r="B22" s="29">
        <f>$D$16</f>
        <v>0</v>
      </c>
      <c r="C22" s="63">
        <v>0</v>
      </c>
      <c r="D22" s="30">
        <f>B22*C22</f>
        <v>0</v>
      </c>
    </row>
    <row r="23" spans="1:4" ht="23.25" customHeight="1" x14ac:dyDescent="0.2">
      <c r="A23" s="42"/>
      <c r="B23" s="38"/>
      <c r="C23" s="16"/>
      <c r="D23" s="30"/>
    </row>
    <row r="24" spans="1:4" ht="23.25" customHeight="1" thickBot="1" x14ac:dyDescent="0.25">
      <c r="A24" s="43" t="s">
        <v>20</v>
      </c>
      <c r="B24" s="39">
        <f>$B$11</f>
        <v>0</v>
      </c>
      <c r="C24" s="64">
        <v>0</v>
      </c>
      <c r="D24" s="40">
        <f>B24*C24</f>
        <v>0</v>
      </c>
    </row>
    <row r="25" spans="1:4" x14ac:dyDescent="0.2">
      <c r="A25" s="58"/>
      <c r="B25" s="21"/>
      <c r="C25" s="19"/>
      <c r="D25" s="59"/>
    </row>
    <row r="26" spans="1:4" ht="15" customHeight="1" x14ac:dyDescent="0.2">
      <c r="A26" s="71" t="s">
        <v>26</v>
      </c>
      <c r="B26" s="96" t="s">
        <v>27</v>
      </c>
      <c r="C26" s="97"/>
      <c r="D26" s="98"/>
    </row>
    <row r="27" spans="1:4" x14ac:dyDescent="0.2">
      <c r="A27" s="58"/>
      <c r="B27" s="21"/>
      <c r="C27" s="19"/>
      <c r="D27" s="59"/>
    </row>
    <row r="28" spans="1:4" ht="15" thickBot="1" x14ac:dyDescent="0.25">
      <c r="A28" s="54"/>
      <c r="B28" s="20"/>
      <c r="C28" s="17"/>
      <c r="D28" s="53"/>
    </row>
    <row r="29" spans="1:4" ht="33.75" customHeight="1" thickBot="1" x14ac:dyDescent="0.25">
      <c r="A29" s="92" t="s">
        <v>28</v>
      </c>
      <c r="B29" s="93"/>
      <c r="C29" s="93"/>
      <c r="D29" s="74">
        <f>SUM(D20:D24)</f>
        <v>0</v>
      </c>
    </row>
    <row r="30" spans="1:4" x14ac:dyDescent="0.2">
      <c r="A30" s="17"/>
      <c r="B30" s="72"/>
      <c r="C30" s="17"/>
      <c r="D30" s="17"/>
    </row>
    <row r="31" spans="1:4" ht="15" x14ac:dyDescent="0.25">
      <c r="A31" s="79"/>
      <c r="B31" s="80"/>
      <c r="C31" s="80"/>
      <c r="D31" s="80"/>
    </row>
    <row r="32" spans="1:4" ht="15" x14ac:dyDescent="0.25">
      <c r="A32" s="81"/>
      <c r="B32" s="80"/>
      <c r="C32" s="80"/>
      <c r="D32" s="80"/>
    </row>
    <row r="33" spans="1:4" ht="15" x14ac:dyDescent="0.25">
      <c r="A33" s="81"/>
      <c r="B33" s="82"/>
      <c r="C33" s="82"/>
      <c r="D33" s="83"/>
    </row>
    <row r="34" spans="1:4" ht="15" x14ac:dyDescent="0.25">
      <c r="A34" s="81"/>
      <c r="B34" s="84"/>
      <c r="C34" s="84"/>
      <c r="D34" s="85"/>
    </row>
    <row r="35" spans="1:4" ht="15" x14ac:dyDescent="0.25">
      <c r="A35" s="81"/>
      <c r="B35" s="84"/>
      <c r="C35" s="84"/>
      <c r="D35" s="85"/>
    </row>
    <row r="36" spans="1:4" ht="15" x14ac:dyDescent="0.25">
      <c r="A36" s="81"/>
      <c r="B36" s="84"/>
      <c r="C36" s="84"/>
      <c r="D36" s="85"/>
    </row>
    <row r="37" spans="1:4" ht="15" x14ac:dyDescent="0.25">
      <c r="A37" s="81"/>
      <c r="B37" s="84"/>
      <c r="C37" s="82"/>
      <c r="D37" s="83"/>
    </row>
    <row r="38" spans="1:4" ht="15" x14ac:dyDescent="0.25">
      <c r="A38" s="81"/>
      <c r="B38" s="84"/>
      <c r="C38" s="86"/>
      <c r="D38" s="87"/>
    </row>
  </sheetData>
  <mergeCells count="6">
    <mergeCell ref="A1:D1"/>
    <mergeCell ref="A2:D2"/>
    <mergeCell ref="A29:C29"/>
    <mergeCell ref="B4:D4"/>
    <mergeCell ref="B5:D5"/>
    <mergeCell ref="B26:D26"/>
  </mergeCells>
  <pageMargins left="0.57979559748427678" right="0.21186440677966101" top="0.26533018867924529" bottom="0.1145833333333333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opLeftCell="A4" workbookViewId="0">
      <selection activeCell="A12" sqref="A12:B12"/>
    </sheetView>
  </sheetViews>
  <sheetFormatPr baseColWidth="10" defaultRowHeight="15" x14ac:dyDescent="0.25"/>
  <cols>
    <col min="5" max="5" width="11.85546875" bestFit="1" customWidth="1"/>
  </cols>
  <sheetData>
    <row r="2" spans="1:12" x14ac:dyDescent="0.25">
      <c r="A2" s="99" t="s">
        <v>4</v>
      </c>
      <c r="B2" s="99"/>
      <c r="C2" s="99"/>
      <c r="D2" s="99"/>
      <c r="E2" s="99"/>
      <c r="F2" s="99"/>
    </row>
    <row r="3" spans="1:12" x14ac:dyDescent="0.25">
      <c r="A3" s="99" t="s">
        <v>5</v>
      </c>
      <c r="B3" s="99"/>
      <c r="C3" s="99"/>
      <c r="D3" s="99"/>
      <c r="E3" s="99"/>
    </row>
    <row r="5" spans="1:12" x14ac:dyDescent="0.25">
      <c r="C5" s="5" t="s">
        <v>0</v>
      </c>
      <c r="D5" s="5">
        <v>1562.73</v>
      </c>
      <c r="F5">
        <f>D7-F6</f>
        <v>1562.7327781983345</v>
      </c>
      <c r="H5" s="5" t="s">
        <v>0</v>
      </c>
      <c r="I5" s="5">
        <v>1562.73</v>
      </c>
      <c r="K5">
        <f>I7-K6</f>
        <v>1828.9174867524603</v>
      </c>
      <c r="L5">
        <v>1828.91</v>
      </c>
    </row>
    <row r="6" spans="1:12" x14ac:dyDescent="0.25">
      <c r="C6" s="5" t="s">
        <v>1</v>
      </c>
      <c r="D6" s="5">
        <v>501.64</v>
      </c>
      <c r="E6">
        <v>32.1</v>
      </c>
      <c r="F6">
        <f>D7*E6/E7</f>
        <v>501.63722180166542</v>
      </c>
      <c r="H6" s="5" t="s">
        <v>1</v>
      </c>
      <c r="I6" s="5">
        <v>501.64</v>
      </c>
      <c r="J6">
        <v>32.1</v>
      </c>
      <c r="K6">
        <f>I7*J6/J7</f>
        <v>587.08251324753985</v>
      </c>
      <c r="L6">
        <v>587.08000000000004</v>
      </c>
    </row>
    <row r="7" spans="1:12" x14ac:dyDescent="0.25">
      <c r="D7">
        <f>SUM(D5:D6)</f>
        <v>2064.37</v>
      </c>
      <c r="E7">
        <v>132.1</v>
      </c>
      <c r="I7">
        <v>2416</v>
      </c>
      <c r="J7">
        <v>132.1</v>
      </c>
    </row>
    <row r="8" spans="1:12" x14ac:dyDescent="0.25">
      <c r="A8" s="9">
        <v>42430</v>
      </c>
      <c r="B8" s="2"/>
      <c r="C8" s="2"/>
      <c r="D8" s="2"/>
    </row>
    <row r="9" spans="1:12" x14ac:dyDescent="0.25">
      <c r="H9" s="5" t="s">
        <v>0</v>
      </c>
      <c r="I9" s="5">
        <v>1562.73</v>
      </c>
      <c r="K9">
        <f>I11-K10</f>
        <v>1371.6881150643451</v>
      </c>
      <c r="L9">
        <v>1371.69</v>
      </c>
    </row>
    <row r="10" spans="1:12" x14ac:dyDescent="0.25">
      <c r="A10" s="6">
        <f>L5</f>
        <v>1828.91</v>
      </c>
      <c r="B10" s="7">
        <v>31</v>
      </c>
      <c r="C10" s="6">
        <f>A10/B10</f>
        <v>58.997096774193551</v>
      </c>
      <c r="H10" s="5" t="s">
        <v>1</v>
      </c>
      <c r="I10" s="5">
        <v>501.64</v>
      </c>
      <c r="J10">
        <v>32.1</v>
      </c>
      <c r="K10">
        <f>I11*J10/J11</f>
        <v>440.31188493565486</v>
      </c>
      <c r="L10">
        <f>L9*0.321</f>
        <v>440.31249000000003</v>
      </c>
    </row>
    <row r="11" spans="1:12" x14ac:dyDescent="0.25">
      <c r="A11" s="6">
        <f>L6</f>
        <v>587.08000000000004</v>
      </c>
      <c r="B11" s="7">
        <v>30</v>
      </c>
      <c r="C11" s="6">
        <f>A11/B11</f>
        <v>19.569333333333336</v>
      </c>
      <c r="I11">
        <v>1812</v>
      </c>
      <c r="J11">
        <v>132.1</v>
      </c>
    </row>
    <row r="12" spans="1:12" ht="15.75" thickBot="1" x14ac:dyDescent="0.3">
      <c r="A12" s="100" t="s">
        <v>6</v>
      </c>
      <c r="B12" s="101"/>
      <c r="C12" s="8">
        <f>SUM(C10:C11)</f>
        <v>78.566430107526884</v>
      </c>
      <c r="D12" s="5">
        <v>15</v>
      </c>
      <c r="E12" s="6">
        <f>C12*D12</f>
        <v>1178.4964516129032</v>
      </c>
    </row>
    <row r="13" spans="1:12" x14ac:dyDescent="0.25">
      <c r="A13" s="1"/>
      <c r="B13" s="1"/>
      <c r="C13" s="1"/>
    </row>
    <row r="14" spans="1:12" x14ac:dyDescent="0.25">
      <c r="A14" s="3" t="s">
        <v>7</v>
      </c>
      <c r="B14" s="3"/>
      <c r="C14" s="3"/>
      <c r="D14" s="2"/>
    </row>
    <row r="16" spans="1:12" x14ac:dyDescent="0.25">
      <c r="A16" s="6">
        <f>L5</f>
        <v>1828.91</v>
      </c>
      <c r="B16" s="7">
        <v>31</v>
      </c>
      <c r="C16" s="6">
        <f>A16/B16</f>
        <v>58.997096774193551</v>
      </c>
    </row>
    <row r="17" spans="1:5" x14ac:dyDescent="0.25">
      <c r="A17" s="6">
        <f>L6</f>
        <v>587.08000000000004</v>
      </c>
      <c r="B17" s="7">
        <v>30</v>
      </c>
      <c r="C17" s="6">
        <f>A17/B17</f>
        <v>19.569333333333336</v>
      </c>
    </row>
    <row r="18" spans="1:5" ht="15.75" thickBot="1" x14ac:dyDescent="0.3">
      <c r="A18" s="100" t="s">
        <v>2</v>
      </c>
      <c r="B18" s="101"/>
      <c r="C18" s="8">
        <f>SUM(C16:C17)</f>
        <v>78.566430107526884</v>
      </c>
      <c r="D18" s="5">
        <v>60</v>
      </c>
      <c r="E18" s="6">
        <f>C18*D18</f>
        <v>4713.9858064516129</v>
      </c>
    </row>
    <row r="19" spans="1:5" ht="15.75" thickBot="1" x14ac:dyDescent="0.3"/>
    <row r="20" spans="1:5" ht="19.5" thickBot="1" x14ac:dyDescent="0.35">
      <c r="A20" s="102" t="s">
        <v>3</v>
      </c>
      <c r="B20" s="103"/>
      <c r="C20" s="103"/>
      <c r="D20" s="103"/>
      <c r="E20" s="4">
        <f>E12+E18</f>
        <v>5892.4822580645159</v>
      </c>
    </row>
  </sheetData>
  <mergeCells count="5">
    <mergeCell ref="A2:F2"/>
    <mergeCell ref="A3:E3"/>
    <mergeCell ref="A12:B12"/>
    <mergeCell ref="A18:B18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gcremades@umh.es</dc:creator>
  <cp:lastModifiedBy>Cremades Cremades, Gloria</cp:lastModifiedBy>
  <cp:lastPrinted>2017-03-16T13:36:27Z</cp:lastPrinted>
  <dcterms:created xsi:type="dcterms:W3CDTF">2015-10-02T10:22:22Z</dcterms:created>
  <dcterms:modified xsi:type="dcterms:W3CDTF">2019-04-12T11:17:46Z</dcterms:modified>
</cp:coreProperties>
</file>